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8611CFDB-E106-4947-8E97-A77A9840F103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Návrh rozpočtu 2023" sheetId="2" r:id="rId1"/>
  </sheets>
  <calcPr calcId="191029"/>
</workbook>
</file>

<file path=xl/calcChain.xml><?xml version="1.0" encoding="utf-8"?>
<calcChain xmlns="http://schemas.openxmlformats.org/spreadsheetml/2006/main">
  <c r="D104" i="2" l="1"/>
  <c r="D127" i="2" l="1"/>
  <c r="D118" i="2"/>
  <c r="D77" i="2"/>
  <c r="D39" i="2"/>
  <c r="D137" i="2" l="1"/>
  <c r="D141" i="2" s="1"/>
  <c r="D140" i="2"/>
  <c r="D1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8" authorId="0" shapeId="0" xr:uid="{7A6083A8-F72B-483C-AD0D-BB3385FE6A5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běžné opravy + oprava vzduchotechniky 50tis.</t>
        </r>
      </text>
    </comment>
  </commentList>
</comments>
</file>

<file path=xl/sharedStrings.xml><?xml version="1.0" encoding="utf-8"?>
<sst xmlns="http://schemas.openxmlformats.org/spreadsheetml/2006/main" count="233" uniqueCount="114">
  <si>
    <t>501.0300</t>
  </si>
  <si>
    <t>501.0305</t>
  </si>
  <si>
    <t>Odborná literatura, tiskopisy</t>
  </si>
  <si>
    <t>Prac.mat., školní potřeby</t>
  </si>
  <si>
    <t>501.0320</t>
  </si>
  <si>
    <t>Knihy, učební pomůcky</t>
  </si>
  <si>
    <t>501.0330</t>
  </si>
  <si>
    <t>Všeobecný materiál</t>
  </si>
  <si>
    <t>501.0335</t>
  </si>
  <si>
    <t>Zahrada</t>
  </si>
  <si>
    <t>501.0340</t>
  </si>
  <si>
    <t>Předplatné</t>
  </si>
  <si>
    <t>501.0350</t>
  </si>
  <si>
    <t>Úklidové a čistící prostředky</t>
  </si>
  <si>
    <t>Pohonné hmoty</t>
  </si>
  <si>
    <t>501.0390</t>
  </si>
  <si>
    <t>501.0400</t>
  </si>
  <si>
    <t>Majetek 0-1tis.</t>
  </si>
  <si>
    <t>502.0310</t>
  </si>
  <si>
    <t>Spotřeba vody</t>
  </si>
  <si>
    <t>502.0330</t>
  </si>
  <si>
    <t>Spotřeba plynu</t>
  </si>
  <si>
    <t>502.0340</t>
  </si>
  <si>
    <t>Spotřeba el.energie</t>
  </si>
  <si>
    <t>511.0310</t>
  </si>
  <si>
    <t>Opravy a udržování</t>
  </si>
  <si>
    <t>511.0330</t>
  </si>
  <si>
    <t>Výmalby</t>
  </si>
  <si>
    <t>512.0310</t>
  </si>
  <si>
    <t>Cestovné</t>
  </si>
  <si>
    <t>518.0310</t>
  </si>
  <si>
    <t>Poštovné</t>
  </si>
  <si>
    <t>518.0320</t>
  </si>
  <si>
    <t>Telefonní poplatky</t>
  </si>
  <si>
    <t>518.0330</t>
  </si>
  <si>
    <t>Bankovní poplatky</t>
  </si>
  <si>
    <t>518.0340</t>
  </si>
  <si>
    <t>Poplatky z inkasních plateb</t>
  </si>
  <si>
    <t>Revize, BOZP</t>
  </si>
  <si>
    <t>Internet</t>
  </si>
  <si>
    <t>518.0480</t>
  </si>
  <si>
    <t>Poradenská činnost</t>
  </si>
  <si>
    <t>518.0500</t>
  </si>
  <si>
    <t>Soft.služby a počítačová údržba</t>
  </si>
  <si>
    <t>518.0520</t>
  </si>
  <si>
    <t>Školení nepedag.prac.</t>
  </si>
  <si>
    <t>521.0602</t>
  </si>
  <si>
    <t>549.0350</t>
  </si>
  <si>
    <t>Neuplatněná DPH</t>
  </si>
  <si>
    <t>549.0440</t>
  </si>
  <si>
    <t>Profesní prohlídky</t>
  </si>
  <si>
    <t>551.0310</t>
  </si>
  <si>
    <t>Odpisy dlouhodob.majetku</t>
  </si>
  <si>
    <t>558.0310</t>
  </si>
  <si>
    <t>Majetek 3-40tis.</t>
  </si>
  <si>
    <t>558.0320</t>
  </si>
  <si>
    <t>Nehmotný majetek 1-60tis.</t>
  </si>
  <si>
    <t>558.0330</t>
  </si>
  <si>
    <t>Majetek 1-3tis.</t>
  </si>
  <si>
    <t>Kancelářské potřeby a tonery</t>
  </si>
  <si>
    <t>CELKEM</t>
  </si>
  <si>
    <t>Základní škola - org.1</t>
  </si>
  <si>
    <t>Mateřská škola - org.2</t>
  </si>
  <si>
    <t>Školní jídelna - org.3</t>
  </si>
  <si>
    <t>501.0310</t>
  </si>
  <si>
    <t>602.0340</t>
  </si>
  <si>
    <t>Školné MŠ</t>
  </si>
  <si>
    <t>602.0370</t>
  </si>
  <si>
    <t>Školné ŠD</t>
  </si>
  <si>
    <t>646.0300</t>
  </si>
  <si>
    <t>Prodej vyřaz.majetku /krom pozem./</t>
  </si>
  <si>
    <t>649.0301</t>
  </si>
  <si>
    <t>Výnosy za poškozené učebnice</t>
  </si>
  <si>
    <t>662.0310</t>
  </si>
  <si>
    <t>Úroky banka</t>
  </si>
  <si>
    <t>Školní družina - org.4</t>
  </si>
  <si>
    <t>VÝNOSY CELKEM</t>
  </si>
  <si>
    <t>Výnosy z HČ</t>
  </si>
  <si>
    <t>518.0510</t>
  </si>
  <si>
    <t>Uprady, licence</t>
  </si>
  <si>
    <t>518.0450</t>
  </si>
  <si>
    <t>518.0430</t>
  </si>
  <si>
    <t>518.0470</t>
  </si>
  <si>
    <t>Plavecký výcvik</t>
  </si>
  <si>
    <t>549.0310</t>
  </si>
  <si>
    <t>549.0320</t>
  </si>
  <si>
    <t>Pojištění právní ochrany DAS</t>
  </si>
  <si>
    <t xml:space="preserve">Kancelářské potřeby </t>
  </si>
  <si>
    <t>Tělocvična - org.5</t>
  </si>
  <si>
    <t>xxxxxxxx</t>
  </si>
  <si>
    <t>Náklady spojené se spolufinanc.projetků</t>
  </si>
  <si>
    <t>NÁKLADY</t>
  </si>
  <si>
    <t>VÝNOSY</t>
  </si>
  <si>
    <t>Rozdíl - NÁVRH ROZPOČTU</t>
  </si>
  <si>
    <t>Dohody o provedení práce/činnosti</t>
  </si>
  <si>
    <t>Ing. Jan Jelínek</t>
  </si>
  <si>
    <t>Daniela Baránková, Dipl.Ek.</t>
  </si>
  <si>
    <t>Zpracovali:</t>
  </si>
  <si>
    <t>Odpisy</t>
  </si>
  <si>
    <t>Licence, upgrady</t>
  </si>
  <si>
    <t>518.0400</t>
  </si>
  <si>
    <t>Prac.mat., hračky</t>
  </si>
  <si>
    <t xml:space="preserve">Ostatní služby </t>
  </si>
  <si>
    <t xml:space="preserve">Pojištění podnik.rizik </t>
  </si>
  <si>
    <t>Ostatní služby</t>
  </si>
  <si>
    <t>649.xxxx</t>
  </si>
  <si>
    <t>Ostatní výnosy z činnosti</t>
  </si>
  <si>
    <t>Pojištění majetku a odpovědnosti</t>
  </si>
  <si>
    <r>
      <t xml:space="preserve">Poštovné </t>
    </r>
    <r>
      <rPr>
        <sz val="8"/>
        <color theme="1"/>
        <rFont val="Calibri"/>
        <family val="2"/>
        <charset val="238"/>
        <scheme val="minor"/>
      </rPr>
      <t>(poplatky za vklad hotovosti)</t>
    </r>
  </si>
  <si>
    <t>Opravy a udržování, revize</t>
  </si>
  <si>
    <t>NÁVRH ROZPOČTU NA ROK 2023</t>
  </si>
  <si>
    <t>Základní škola - účelová dotace</t>
  </si>
  <si>
    <t>Sportovní kurzy a preventivní programy</t>
  </si>
  <si>
    <t>V Kamenici dne 12.12.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</si>
</sst>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 applyAlignment="1">
      <alignment horizontal="center"/>
    </xf>
    <xf numFmtId="0" fontId="0" fillId="0" borderId="5" xfId="0" applyBorder="1"/>
    <xf numFmtId="3" fontId="0" fillId="0" borderId="6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3" fontId="0" fillId="0" borderId="17" xfId="0" applyNumberFormat="1" applyBorder="1" applyAlignment="1">
      <alignment horizontal="center"/>
    </xf>
    <xf numFmtId="0" fontId="0" fillId="0" borderId="18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9" xfId="0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0" fillId="0" borderId="20" xfId="0" applyFill="1" applyBorder="1"/>
    <xf numFmtId="3" fontId="0" fillId="0" borderId="18" xfId="0" applyNumberFormat="1" applyFill="1" applyBorder="1" applyAlignment="1">
      <alignment horizontal="center"/>
    </xf>
    <xf numFmtId="0" fontId="0" fillId="0" borderId="21" xfId="0" applyFill="1" applyBorder="1"/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9" fillId="0" borderId="0" xfId="0" applyFont="1"/>
    <xf numFmtId="3" fontId="10" fillId="0" borderId="6" xfId="0" applyNumberFormat="1" applyFont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3" fontId="8" fillId="3" borderId="13" xfId="0" applyNumberFormat="1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center"/>
    </xf>
    <xf numFmtId="3" fontId="8" fillId="4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5" xfId="0" applyFill="1" applyBorder="1"/>
    <xf numFmtId="3" fontId="0" fillId="0" borderId="12" xfId="0" applyNumberForma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3" fontId="0" fillId="0" borderId="24" xfId="0" applyNumberForma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2"/>
  <sheetViews>
    <sheetView tabSelected="1" topLeftCell="A119" zoomScale="80" zoomScaleNormal="80" workbookViewId="0">
      <selection activeCell="A152" sqref="A152"/>
    </sheetView>
  </sheetViews>
  <sheetFormatPr defaultRowHeight="15" x14ac:dyDescent="0.25"/>
  <cols>
    <col min="1" max="1" width="9.140625" customWidth="1"/>
    <col min="3" max="3" width="38.140625" customWidth="1"/>
    <col min="4" max="4" width="15.140625" style="1" customWidth="1"/>
  </cols>
  <sheetData>
    <row r="1" spans="1:5" x14ac:dyDescent="0.25">
      <c r="A1" s="45" t="s">
        <v>110</v>
      </c>
      <c r="B1" s="45"/>
      <c r="C1" s="45"/>
      <c r="D1" s="45"/>
      <c r="E1" s="45"/>
    </row>
    <row r="2" spans="1:5" x14ac:dyDescent="0.25">
      <c r="A2" s="45"/>
      <c r="B2" s="45"/>
      <c r="C2" s="45"/>
      <c r="D2" s="45"/>
      <c r="E2" s="45"/>
    </row>
    <row r="3" spans="1:5" ht="15.75" thickBot="1" x14ac:dyDescent="0.3"/>
    <row r="4" spans="1:5" ht="15.75" thickBot="1" x14ac:dyDescent="0.3">
      <c r="B4" s="48" t="s">
        <v>61</v>
      </c>
      <c r="C4" s="49"/>
      <c r="D4" s="50"/>
    </row>
    <row r="5" spans="1:5" x14ac:dyDescent="0.25">
      <c r="B5" s="3" t="s">
        <v>0</v>
      </c>
      <c r="C5" s="4" t="s">
        <v>59</v>
      </c>
      <c r="D5" s="5">
        <v>70000</v>
      </c>
    </row>
    <row r="6" spans="1:5" x14ac:dyDescent="0.25">
      <c r="B6" s="6" t="s">
        <v>1</v>
      </c>
      <c r="C6" s="2" t="s">
        <v>2</v>
      </c>
      <c r="D6" s="7">
        <v>0</v>
      </c>
    </row>
    <row r="7" spans="1:5" x14ac:dyDescent="0.25">
      <c r="B7" s="6" t="s">
        <v>4</v>
      </c>
      <c r="C7" s="2" t="s">
        <v>5</v>
      </c>
      <c r="D7" s="7">
        <v>5160</v>
      </c>
    </row>
    <row r="8" spans="1:5" x14ac:dyDescent="0.25">
      <c r="B8" s="6" t="s">
        <v>6</v>
      </c>
      <c r="C8" s="2" t="s">
        <v>7</v>
      </c>
      <c r="D8" s="7">
        <v>100000</v>
      </c>
    </row>
    <row r="9" spans="1:5" x14ac:dyDescent="0.25">
      <c r="B9" s="6" t="s">
        <v>8</v>
      </c>
      <c r="C9" s="2" t="s">
        <v>9</v>
      </c>
      <c r="D9" s="7">
        <v>5000</v>
      </c>
    </row>
    <row r="10" spans="1:5" x14ac:dyDescent="0.25">
      <c r="B10" s="6" t="s">
        <v>10</v>
      </c>
      <c r="C10" s="2" t="s">
        <v>11</v>
      </c>
      <c r="D10" s="7">
        <v>5000</v>
      </c>
    </row>
    <row r="11" spans="1:5" x14ac:dyDescent="0.25">
      <c r="B11" s="6" t="s">
        <v>12</v>
      </c>
      <c r="C11" s="2" t="s">
        <v>13</v>
      </c>
      <c r="D11" s="7">
        <v>60000</v>
      </c>
    </row>
    <row r="12" spans="1:5" x14ac:dyDescent="0.25">
      <c r="B12" s="6" t="s">
        <v>15</v>
      </c>
      <c r="C12" s="2" t="s">
        <v>14</v>
      </c>
      <c r="D12" s="7">
        <v>10000</v>
      </c>
    </row>
    <row r="13" spans="1:5" x14ac:dyDescent="0.25">
      <c r="B13" s="6" t="s">
        <v>16</v>
      </c>
      <c r="C13" s="2" t="s">
        <v>17</v>
      </c>
      <c r="D13" s="7">
        <v>5000</v>
      </c>
    </row>
    <row r="14" spans="1:5" x14ac:dyDescent="0.25">
      <c r="B14" s="6" t="s">
        <v>18</v>
      </c>
      <c r="C14" s="2" t="s">
        <v>19</v>
      </c>
      <c r="D14" s="7">
        <v>35000</v>
      </c>
    </row>
    <row r="15" spans="1:5" x14ac:dyDescent="0.25">
      <c r="B15" s="6" t="s">
        <v>20</v>
      </c>
      <c r="C15" s="2" t="s">
        <v>21</v>
      </c>
      <c r="D15" s="7">
        <v>390000</v>
      </c>
    </row>
    <row r="16" spans="1:5" x14ac:dyDescent="0.25">
      <c r="B16" s="6" t="s">
        <v>22</v>
      </c>
      <c r="C16" s="2" t="s">
        <v>23</v>
      </c>
      <c r="D16" s="7">
        <v>160000</v>
      </c>
    </row>
    <row r="17" spans="1:5" x14ac:dyDescent="0.25">
      <c r="B17" s="6" t="s">
        <v>24</v>
      </c>
      <c r="C17" s="2" t="s">
        <v>25</v>
      </c>
      <c r="D17" s="7">
        <v>60000</v>
      </c>
    </row>
    <row r="18" spans="1:5" x14ac:dyDescent="0.25">
      <c r="B18" s="6" t="s">
        <v>26</v>
      </c>
      <c r="C18" s="2" t="s">
        <v>27</v>
      </c>
      <c r="D18" s="7">
        <v>10000</v>
      </c>
    </row>
    <row r="19" spans="1:5" x14ac:dyDescent="0.25">
      <c r="B19" s="6" t="s">
        <v>28</v>
      </c>
      <c r="C19" s="2" t="s">
        <v>29</v>
      </c>
      <c r="D19" s="7">
        <v>15000</v>
      </c>
    </row>
    <row r="20" spans="1:5" x14ac:dyDescent="0.25">
      <c r="B20" s="6" t="s">
        <v>30</v>
      </c>
      <c r="C20" s="2" t="s">
        <v>31</v>
      </c>
      <c r="D20" s="7">
        <v>5000</v>
      </c>
    </row>
    <row r="21" spans="1:5" x14ac:dyDescent="0.25">
      <c r="B21" s="6" t="s">
        <v>32</v>
      </c>
      <c r="C21" s="2" t="s">
        <v>33</v>
      </c>
      <c r="D21" s="7">
        <v>33000</v>
      </c>
    </row>
    <row r="22" spans="1:5" x14ac:dyDescent="0.25">
      <c r="B22" s="6" t="s">
        <v>34</v>
      </c>
      <c r="C22" s="2" t="s">
        <v>35</v>
      </c>
      <c r="D22" s="7">
        <v>32000</v>
      </c>
    </row>
    <row r="23" spans="1:5" x14ac:dyDescent="0.25">
      <c r="B23" s="6" t="s">
        <v>100</v>
      </c>
      <c r="C23" s="2" t="s">
        <v>102</v>
      </c>
      <c r="D23" s="7">
        <v>40000</v>
      </c>
    </row>
    <row r="24" spans="1:5" x14ac:dyDescent="0.25">
      <c r="B24" s="6" t="s">
        <v>81</v>
      </c>
      <c r="C24" s="2" t="s">
        <v>38</v>
      </c>
      <c r="D24" s="7">
        <v>40000</v>
      </c>
    </row>
    <row r="25" spans="1:5" x14ac:dyDescent="0.25">
      <c r="B25" s="6" t="s">
        <v>80</v>
      </c>
      <c r="C25" s="2" t="s">
        <v>39</v>
      </c>
      <c r="D25" s="7">
        <v>3000</v>
      </c>
    </row>
    <row r="26" spans="1:5" hidden="1" x14ac:dyDescent="0.25">
      <c r="B26" s="6" t="s">
        <v>82</v>
      </c>
      <c r="C26" s="2" t="s">
        <v>83</v>
      </c>
      <c r="D26" s="30"/>
    </row>
    <row r="27" spans="1:5" x14ac:dyDescent="0.25">
      <c r="B27" s="6" t="s">
        <v>40</v>
      </c>
      <c r="C27" s="2" t="s">
        <v>41</v>
      </c>
      <c r="D27" s="7">
        <v>11300</v>
      </c>
    </row>
    <row r="28" spans="1:5" x14ac:dyDescent="0.25">
      <c r="B28" s="6" t="s">
        <v>42</v>
      </c>
      <c r="C28" s="2" t="s">
        <v>43</v>
      </c>
      <c r="D28" s="7">
        <v>110000</v>
      </c>
    </row>
    <row r="29" spans="1:5" x14ac:dyDescent="0.25">
      <c r="B29" s="6" t="s">
        <v>78</v>
      </c>
      <c r="C29" s="2" t="s">
        <v>79</v>
      </c>
      <c r="D29" s="7">
        <v>60000</v>
      </c>
    </row>
    <row r="30" spans="1:5" x14ac:dyDescent="0.25">
      <c r="B30" s="6" t="s">
        <v>44</v>
      </c>
      <c r="C30" s="2" t="s">
        <v>45</v>
      </c>
      <c r="D30" s="7">
        <v>5000</v>
      </c>
    </row>
    <row r="31" spans="1:5" x14ac:dyDescent="0.25">
      <c r="A31" s="14"/>
      <c r="B31" s="6" t="s">
        <v>46</v>
      </c>
      <c r="C31" s="2" t="s">
        <v>94</v>
      </c>
      <c r="D31" s="7">
        <v>10000</v>
      </c>
      <c r="E31" s="31"/>
    </row>
    <row r="32" spans="1:5" x14ac:dyDescent="0.25">
      <c r="A32" s="14"/>
      <c r="B32" s="6" t="s">
        <v>84</v>
      </c>
      <c r="C32" s="2" t="s">
        <v>103</v>
      </c>
      <c r="D32" s="7">
        <v>61000</v>
      </c>
    </row>
    <row r="33" spans="1:4" x14ac:dyDescent="0.25">
      <c r="A33" s="14"/>
      <c r="B33" s="6" t="s">
        <v>85</v>
      </c>
      <c r="C33" s="2" t="s">
        <v>86</v>
      </c>
      <c r="D33" s="7">
        <v>12000</v>
      </c>
    </row>
    <row r="34" spans="1:4" x14ac:dyDescent="0.25">
      <c r="B34" s="6" t="s">
        <v>49</v>
      </c>
      <c r="C34" s="2" t="s">
        <v>50</v>
      </c>
      <c r="D34" s="7">
        <v>5000</v>
      </c>
    </row>
    <row r="35" spans="1:4" x14ac:dyDescent="0.25">
      <c r="B35" s="6" t="s">
        <v>51</v>
      </c>
      <c r="C35" s="2" t="s">
        <v>52</v>
      </c>
      <c r="D35" s="7">
        <v>136000</v>
      </c>
    </row>
    <row r="36" spans="1:4" x14ac:dyDescent="0.25">
      <c r="B36" s="6" t="s">
        <v>53</v>
      </c>
      <c r="C36" s="2" t="s">
        <v>54</v>
      </c>
      <c r="D36" s="7">
        <v>290000</v>
      </c>
    </row>
    <row r="37" spans="1:4" x14ac:dyDescent="0.25">
      <c r="B37" s="6" t="s">
        <v>55</v>
      </c>
      <c r="C37" s="2" t="s">
        <v>56</v>
      </c>
      <c r="D37" s="7">
        <v>0</v>
      </c>
    </row>
    <row r="38" spans="1:4" ht="15.75" thickBot="1" x14ac:dyDescent="0.3">
      <c r="B38" s="6" t="s">
        <v>57</v>
      </c>
      <c r="C38" s="2" t="s">
        <v>58</v>
      </c>
      <c r="D38" s="7">
        <v>36000</v>
      </c>
    </row>
    <row r="39" spans="1:4" ht="15.75" thickBot="1" x14ac:dyDescent="0.3">
      <c r="B39" s="48" t="s">
        <v>60</v>
      </c>
      <c r="C39" s="49"/>
      <c r="D39" s="36">
        <f>SUM(D5:D38)</f>
        <v>1819460</v>
      </c>
    </row>
    <row r="40" spans="1:4" x14ac:dyDescent="0.25">
      <c r="B40" s="9"/>
      <c r="C40" s="9"/>
      <c r="D40" s="10"/>
    </row>
    <row r="41" spans="1:4" ht="15.75" thickBot="1" x14ac:dyDescent="0.3">
      <c r="B41" s="9"/>
      <c r="C41" s="9"/>
      <c r="D41" s="10"/>
    </row>
    <row r="42" spans="1:4" ht="15.75" thickBot="1" x14ac:dyDescent="0.3">
      <c r="B42" s="48" t="s">
        <v>111</v>
      </c>
      <c r="C42" s="49"/>
      <c r="D42" s="50"/>
    </row>
    <row r="43" spans="1:4" ht="15.75" thickBot="1" x14ac:dyDescent="0.3">
      <c r="B43" s="41"/>
      <c r="C43" s="42" t="s">
        <v>112</v>
      </c>
      <c r="D43" s="43">
        <v>60000</v>
      </c>
    </row>
    <row r="44" spans="1:4" ht="15.75" thickBot="1" x14ac:dyDescent="0.3">
      <c r="B44" s="48" t="s">
        <v>60</v>
      </c>
      <c r="C44" s="49"/>
      <c r="D44" s="44">
        <v>60000</v>
      </c>
    </row>
    <row r="45" spans="1:4" x14ac:dyDescent="0.25">
      <c r="B45" s="9"/>
      <c r="C45" s="9"/>
      <c r="D45" s="10"/>
    </row>
    <row r="46" spans="1:4" x14ac:dyDescent="0.25">
      <c r="B46" s="9"/>
      <c r="C46" s="9"/>
      <c r="D46" s="10"/>
    </row>
    <row r="47" spans="1:4" x14ac:dyDescent="0.25">
      <c r="B47" s="9"/>
      <c r="C47" s="9"/>
      <c r="D47" s="10"/>
    </row>
    <row r="48" spans="1:4" x14ac:dyDescent="0.25">
      <c r="B48" s="9"/>
      <c r="C48" s="9"/>
      <c r="D48" s="10"/>
    </row>
    <row r="49" spans="2:4" ht="15.75" thickBot="1" x14ac:dyDescent="0.3">
      <c r="B49" s="9"/>
      <c r="C49" s="9"/>
      <c r="D49" s="10"/>
    </row>
    <row r="50" spans="2:4" ht="15.75" thickBot="1" x14ac:dyDescent="0.3">
      <c r="B50" s="48" t="s">
        <v>62</v>
      </c>
      <c r="C50" s="49"/>
      <c r="D50" s="50"/>
    </row>
    <row r="51" spans="2:4" x14ac:dyDescent="0.25">
      <c r="B51" s="3" t="s">
        <v>0</v>
      </c>
      <c r="C51" s="4" t="s">
        <v>59</v>
      </c>
      <c r="D51" s="5">
        <v>2000</v>
      </c>
    </row>
    <row r="52" spans="2:4" x14ac:dyDescent="0.25">
      <c r="B52" s="6" t="s">
        <v>1</v>
      </c>
      <c r="C52" s="2" t="s">
        <v>2</v>
      </c>
      <c r="D52" s="7">
        <v>500</v>
      </c>
    </row>
    <row r="53" spans="2:4" x14ac:dyDescent="0.25">
      <c r="B53" s="6" t="s">
        <v>64</v>
      </c>
      <c r="C53" s="2" t="s">
        <v>101</v>
      </c>
      <c r="D53" s="7">
        <v>50000</v>
      </c>
    </row>
    <row r="54" spans="2:4" x14ac:dyDescent="0.25">
      <c r="B54" s="6" t="s">
        <v>6</v>
      </c>
      <c r="C54" s="2" t="s">
        <v>7</v>
      </c>
      <c r="D54" s="7">
        <v>15000</v>
      </c>
    </row>
    <row r="55" spans="2:4" x14ac:dyDescent="0.25">
      <c r="B55" s="6" t="s">
        <v>12</v>
      </c>
      <c r="C55" s="2" t="s">
        <v>13</v>
      </c>
      <c r="D55" s="7">
        <v>45000</v>
      </c>
    </row>
    <row r="56" spans="2:4" x14ac:dyDescent="0.25">
      <c r="B56" s="6" t="s">
        <v>15</v>
      </c>
      <c r="C56" s="2" t="s">
        <v>14</v>
      </c>
      <c r="D56" s="7">
        <v>2000</v>
      </c>
    </row>
    <row r="57" spans="2:4" x14ac:dyDescent="0.25">
      <c r="B57" s="6" t="s">
        <v>16</v>
      </c>
      <c r="C57" s="2" t="s">
        <v>17</v>
      </c>
      <c r="D57" s="7">
        <v>1000</v>
      </c>
    </row>
    <row r="58" spans="2:4" x14ac:dyDescent="0.25">
      <c r="B58" s="6" t="s">
        <v>18</v>
      </c>
      <c r="C58" s="2" t="s">
        <v>19</v>
      </c>
      <c r="D58" s="7">
        <v>60000</v>
      </c>
    </row>
    <row r="59" spans="2:4" x14ac:dyDescent="0.25">
      <c r="B59" s="6" t="s">
        <v>20</v>
      </c>
      <c r="C59" s="2" t="s">
        <v>21</v>
      </c>
      <c r="D59" s="32">
        <v>110000</v>
      </c>
    </row>
    <row r="60" spans="2:4" x14ac:dyDescent="0.25">
      <c r="B60" s="6" t="s">
        <v>22</v>
      </c>
      <c r="C60" s="2" t="s">
        <v>23</v>
      </c>
      <c r="D60" s="32">
        <v>85000</v>
      </c>
    </row>
    <row r="61" spans="2:4" x14ac:dyDescent="0.25">
      <c r="B61" s="6" t="s">
        <v>24</v>
      </c>
      <c r="C61" s="2" t="s">
        <v>25</v>
      </c>
      <c r="D61" s="7">
        <v>15000</v>
      </c>
    </row>
    <row r="62" spans="2:4" x14ac:dyDescent="0.25">
      <c r="B62" s="6" t="s">
        <v>26</v>
      </c>
      <c r="C62" s="2" t="s">
        <v>27</v>
      </c>
      <c r="D62" s="7">
        <v>0</v>
      </c>
    </row>
    <row r="63" spans="2:4" hidden="1" x14ac:dyDescent="0.25">
      <c r="B63" s="6" t="s">
        <v>28</v>
      </c>
      <c r="C63" s="2" t="s">
        <v>29</v>
      </c>
      <c r="D63" s="7"/>
    </row>
    <row r="64" spans="2:4" x14ac:dyDescent="0.25">
      <c r="B64" s="6" t="s">
        <v>30</v>
      </c>
      <c r="C64" s="2" t="s">
        <v>31</v>
      </c>
      <c r="D64" s="7">
        <v>100</v>
      </c>
    </row>
    <row r="65" spans="2:4" x14ac:dyDescent="0.25">
      <c r="B65" s="6" t="s">
        <v>32</v>
      </c>
      <c r="C65" s="2" t="s">
        <v>33</v>
      </c>
      <c r="D65" s="7">
        <v>2000</v>
      </c>
    </row>
    <row r="66" spans="2:4" x14ac:dyDescent="0.25">
      <c r="B66" s="6" t="s">
        <v>36</v>
      </c>
      <c r="C66" s="2" t="s">
        <v>38</v>
      </c>
      <c r="D66" s="7">
        <v>30000</v>
      </c>
    </row>
    <row r="67" spans="2:4" x14ac:dyDescent="0.25">
      <c r="B67" s="6" t="s">
        <v>100</v>
      </c>
      <c r="C67" s="2" t="s">
        <v>104</v>
      </c>
      <c r="D67" s="7">
        <v>23200</v>
      </c>
    </row>
    <row r="68" spans="2:4" x14ac:dyDescent="0.25">
      <c r="B68" s="6" t="s">
        <v>80</v>
      </c>
      <c r="C68" s="2" t="s">
        <v>39</v>
      </c>
      <c r="D68" s="7">
        <v>0</v>
      </c>
    </row>
    <row r="69" spans="2:4" x14ac:dyDescent="0.25">
      <c r="B69" s="6" t="s">
        <v>40</v>
      </c>
      <c r="C69" s="2" t="s">
        <v>41</v>
      </c>
      <c r="D69" s="7">
        <v>2790</v>
      </c>
    </row>
    <row r="70" spans="2:4" x14ac:dyDescent="0.25">
      <c r="B70" s="6" t="s">
        <v>78</v>
      </c>
      <c r="C70" s="2" t="s">
        <v>99</v>
      </c>
      <c r="D70" s="7">
        <v>6000</v>
      </c>
    </row>
    <row r="71" spans="2:4" x14ac:dyDescent="0.25">
      <c r="B71" s="6" t="s">
        <v>85</v>
      </c>
      <c r="C71" s="2" t="s">
        <v>107</v>
      </c>
      <c r="D71" s="7">
        <v>23000</v>
      </c>
    </row>
    <row r="72" spans="2:4" x14ac:dyDescent="0.25">
      <c r="B72" s="6" t="s">
        <v>49</v>
      </c>
      <c r="C72" s="2" t="s">
        <v>50</v>
      </c>
      <c r="D72" s="7">
        <v>2200</v>
      </c>
    </row>
    <row r="73" spans="2:4" x14ac:dyDescent="0.25">
      <c r="B73" s="6" t="s">
        <v>51</v>
      </c>
      <c r="C73" s="2" t="s">
        <v>98</v>
      </c>
      <c r="D73" s="7">
        <v>26500</v>
      </c>
    </row>
    <row r="74" spans="2:4" x14ac:dyDescent="0.25">
      <c r="B74" s="6" t="s">
        <v>53</v>
      </c>
      <c r="C74" s="2" t="s">
        <v>54</v>
      </c>
      <c r="D74" s="7">
        <v>70000</v>
      </c>
    </row>
    <row r="75" spans="2:4" ht="15.75" thickBot="1" x14ac:dyDescent="0.3">
      <c r="B75" s="6" t="s">
        <v>57</v>
      </c>
      <c r="C75" s="2" t="s">
        <v>58</v>
      </c>
      <c r="D75" s="7">
        <v>0</v>
      </c>
    </row>
    <row r="76" spans="2:4" s="20" customFormat="1" ht="15.75" hidden="1" thickBot="1" x14ac:dyDescent="0.3">
      <c r="B76" s="25" t="s">
        <v>89</v>
      </c>
      <c r="C76" s="27" t="s">
        <v>90</v>
      </c>
      <c r="D76" s="26">
        <v>0</v>
      </c>
    </row>
    <row r="77" spans="2:4" ht="15.75" thickBot="1" x14ac:dyDescent="0.3">
      <c r="B77" s="48" t="s">
        <v>60</v>
      </c>
      <c r="C77" s="49"/>
      <c r="D77" s="36">
        <f>SUM(D51:D76)</f>
        <v>571290</v>
      </c>
    </row>
    <row r="78" spans="2:4" ht="15.75" thickBot="1" x14ac:dyDescent="0.3"/>
    <row r="79" spans="2:4" ht="15.75" thickBot="1" x14ac:dyDescent="0.3">
      <c r="B79" s="48" t="s">
        <v>63</v>
      </c>
      <c r="C79" s="49"/>
      <c r="D79" s="50"/>
    </row>
    <row r="80" spans="2:4" x14ac:dyDescent="0.25">
      <c r="B80" s="3" t="s">
        <v>0</v>
      </c>
      <c r="C80" s="4" t="s">
        <v>59</v>
      </c>
      <c r="D80" s="5">
        <v>2000</v>
      </c>
    </row>
    <row r="81" spans="2:4" x14ac:dyDescent="0.25">
      <c r="B81" s="6" t="s">
        <v>6</v>
      </c>
      <c r="C81" s="2" t="s">
        <v>7</v>
      </c>
      <c r="D81" s="7">
        <v>25000</v>
      </c>
    </row>
    <row r="82" spans="2:4" x14ac:dyDescent="0.25">
      <c r="B82" s="6" t="s">
        <v>10</v>
      </c>
      <c r="C82" s="2" t="s">
        <v>11</v>
      </c>
      <c r="D82" s="7">
        <v>500</v>
      </c>
    </row>
    <row r="83" spans="2:4" x14ac:dyDescent="0.25">
      <c r="B83" s="6" t="s">
        <v>12</v>
      </c>
      <c r="C83" s="2" t="s">
        <v>13</v>
      </c>
      <c r="D83" s="7">
        <v>30000</v>
      </c>
    </row>
    <row r="84" spans="2:4" x14ac:dyDescent="0.25">
      <c r="B84" s="6" t="s">
        <v>16</v>
      </c>
      <c r="C84" s="2" t="s">
        <v>17</v>
      </c>
      <c r="D84" s="7">
        <v>0</v>
      </c>
    </row>
    <row r="85" spans="2:4" x14ac:dyDescent="0.25">
      <c r="B85" s="6" t="s">
        <v>18</v>
      </c>
      <c r="C85" s="2" t="s">
        <v>19</v>
      </c>
      <c r="D85" s="7">
        <v>30000</v>
      </c>
    </row>
    <row r="86" spans="2:4" x14ac:dyDescent="0.25">
      <c r="B86" s="6" t="s">
        <v>20</v>
      </c>
      <c r="C86" s="2" t="s">
        <v>21</v>
      </c>
      <c r="D86" s="7">
        <v>30000</v>
      </c>
    </row>
    <row r="87" spans="2:4" x14ac:dyDescent="0.25">
      <c r="B87" s="6" t="s">
        <v>22</v>
      </c>
      <c r="C87" s="2" t="s">
        <v>23</v>
      </c>
      <c r="D87" s="7">
        <v>240000</v>
      </c>
    </row>
    <row r="88" spans="2:4" x14ac:dyDescent="0.25">
      <c r="B88" s="6" t="s">
        <v>24</v>
      </c>
      <c r="C88" s="2" t="s">
        <v>25</v>
      </c>
      <c r="D88" s="7">
        <v>100000</v>
      </c>
    </row>
    <row r="89" spans="2:4" x14ac:dyDescent="0.25">
      <c r="B89" s="6" t="s">
        <v>26</v>
      </c>
      <c r="C89" s="2" t="s">
        <v>27</v>
      </c>
      <c r="D89" s="7">
        <v>30000</v>
      </c>
    </row>
    <row r="90" spans="2:4" x14ac:dyDescent="0.25">
      <c r="B90" s="6" t="s">
        <v>28</v>
      </c>
      <c r="C90" s="2" t="s">
        <v>29</v>
      </c>
      <c r="D90" s="7">
        <v>1000</v>
      </c>
    </row>
    <row r="91" spans="2:4" x14ac:dyDescent="0.25">
      <c r="B91" s="6" t="s">
        <v>30</v>
      </c>
      <c r="C91" s="2" t="s">
        <v>108</v>
      </c>
      <c r="D91" s="7">
        <v>1400</v>
      </c>
    </row>
    <row r="92" spans="2:4" x14ac:dyDescent="0.25">
      <c r="B92" s="6" t="s">
        <v>32</v>
      </c>
      <c r="C92" s="2" t="s">
        <v>33</v>
      </c>
      <c r="D92" s="7">
        <v>2000</v>
      </c>
    </row>
    <row r="93" spans="2:4" x14ac:dyDescent="0.25">
      <c r="B93" s="6" t="s">
        <v>34</v>
      </c>
      <c r="C93" s="2" t="s">
        <v>37</v>
      </c>
      <c r="D93" s="7">
        <v>12000</v>
      </c>
    </row>
    <row r="94" spans="2:4" x14ac:dyDescent="0.25">
      <c r="B94" s="6" t="s">
        <v>81</v>
      </c>
      <c r="C94" s="2" t="s">
        <v>38</v>
      </c>
      <c r="D94" s="7">
        <v>25000</v>
      </c>
    </row>
    <row r="95" spans="2:4" x14ac:dyDescent="0.25">
      <c r="B95" s="6" t="s">
        <v>100</v>
      </c>
      <c r="C95" s="2" t="s">
        <v>104</v>
      </c>
      <c r="D95" s="7">
        <v>25000</v>
      </c>
    </row>
    <row r="96" spans="2:4" x14ac:dyDescent="0.25">
      <c r="B96" s="6" t="s">
        <v>40</v>
      </c>
      <c r="C96" s="2" t="s">
        <v>41</v>
      </c>
      <c r="D96" s="7">
        <v>1850</v>
      </c>
    </row>
    <row r="97" spans="1:4" x14ac:dyDescent="0.25">
      <c r="B97" s="6" t="s">
        <v>42</v>
      </c>
      <c r="C97" s="2" t="s">
        <v>43</v>
      </c>
      <c r="D97" s="7">
        <v>5000</v>
      </c>
    </row>
    <row r="98" spans="1:4" x14ac:dyDescent="0.25">
      <c r="B98" s="6" t="s">
        <v>44</v>
      </c>
      <c r="C98" s="2" t="s">
        <v>45</v>
      </c>
      <c r="D98" s="7">
        <v>5000</v>
      </c>
    </row>
    <row r="99" spans="1:4" x14ac:dyDescent="0.25">
      <c r="B99" s="6" t="s">
        <v>47</v>
      </c>
      <c r="C99" s="2" t="s">
        <v>48</v>
      </c>
      <c r="D99" s="7">
        <v>40000</v>
      </c>
    </row>
    <row r="100" spans="1:4" x14ac:dyDescent="0.25">
      <c r="B100" s="6" t="s">
        <v>49</v>
      </c>
      <c r="C100" s="2" t="s">
        <v>50</v>
      </c>
      <c r="D100" s="7">
        <v>1600</v>
      </c>
    </row>
    <row r="101" spans="1:4" x14ac:dyDescent="0.25">
      <c r="B101" s="6" t="s">
        <v>51</v>
      </c>
      <c r="C101" s="2" t="s">
        <v>52</v>
      </c>
      <c r="D101" s="7">
        <v>102500</v>
      </c>
    </row>
    <row r="102" spans="1:4" x14ac:dyDescent="0.25">
      <c r="B102" s="6" t="s">
        <v>53</v>
      </c>
      <c r="C102" s="2" t="s">
        <v>54</v>
      </c>
      <c r="D102" s="7">
        <v>0</v>
      </c>
    </row>
    <row r="103" spans="1:4" ht="15.75" thickBot="1" x14ac:dyDescent="0.3">
      <c r="B103" s="39" t="s">
        <v>57</v>
      </c>
      <c r="C103" s="38" t="s">
        <v>58</v>
      </c>
      <c r="D103" s="40">
        <v>20000</v>
      </c>
    </row>
    <row r="104" spans="1:4" ht="15.75" thickBot="1" x14ac:dyDescent="0.3">
      <c r="A104" s="20"/>
      <c r="B104" s="48" t="s">
        <v>60</v>
      </c>
      <c r="C104" s="49"/>
      <c r="D104" s="36">
        <f>SUM(D80:D103)</f>
        <v>729850</v>
      </c>
    </row>
    <row r="107" spans="1:4" ht="15.75" thickBot="1" x14ac:dyDescent="0.3"/>
    <row r="108" spans="1:4" ht="15.75" thickBot="1" x14ac:dyDescent="0.3">
      <c r="B108" s="48" t="s">
        <v>75</v>
      </c>
      <c r="C108" s="49"/>
      <c r="D108" s="50"/>
    </row>
    <row r="109" spans="1:4" x14ac:dyDescent="0.25">
      <c r="B109" s="15" t="s">
        <v>0</v>
      </c>
      <c r="C109" s="16" t="s">
        <v>87</v>
      </c>
      <c r="D109" s="17">
        <v>200</v>
      </c>
    </row>
    <row r="110" spans="1:4" x14ac:dyDescent="0.25">
      <c r="B110" s="11" t="s">
        <v>64</v>
      </c>
      <c r="C110" s="12" t="s">
        <v>3</v>
      </c>
      <c r="D110" s="13">
        <v>5000</v>
      </c>
    </row>
    <row r="111" spans="1:4" x14ac:dyDescent="0.25">
      <c r="B111" s="6" t="s">
        <v>10</v>
      </c>
      <c r="C111" s="2" t="s">
        <v>11</v>
      </c>
      <c r="D111" s="7">
        <v>0</v>
      </c>
    </row>
    <row r="112" spans="1:4" x14ac:dyDescent="0.25">
      <c r="B112" s="6" t="s">
        <v>20</v>
      </c>
      <c r="C112" s="2" t="s">
        <v>21</v>
      </c>
      <c r="D112" s="7">
        <v>20000</v>
      </c>
    </row>
    <row r="113" spans="2:4" x14ac:dyDescent="0.25">
      <c r="B113" s="6" t="s">
        <v>22</v>
      </c>
      <c r="C113" s="2" t="s">
        <v>23</v>
      </c>
      <c r="D113" s="7">
        <v>10000</v>
      </c>
    </row>
    <row r="114" spans="2:4" x14ac:dyDescent="0.25">
      <c r="B114" s="6" t="s">
        <v>16</v>
      </c>
      <c r="C114" s="2" t="s">
        <v>17</v>
      </c>
      <c r="D114" s="7">
        <v>5000</v>
      </c>
    </row>
    <row r="115" spans="2:4" x14ac:dyDescent="0.25">
      <c r="B115" s="6" t="s">
        <v>49</v>
      </c>
      <c r="C115" s="2" t="s">
        <v>50</v>
      </c>
      <c r="D115" s="7">
        <v>800</v>
      </c>
    </row>
    <row r="116" spans="2:4" x14ac:dyDescent="0.25">
      <c r="B116" s="6" t="s">
        <v>53</v>
      </c>
      <c r="C116" s="2" t="s">
        <v>54</v>
      </c>
      <c r="D116" s="7">
        <v>0</v>
      </c>
    </row>
    <row r="117" spans="2:4" ht="15.75" thickBot="1" x14ac:dyDescent="0.3">
      <c r="B117" s="6" t="s">
        <v>57</v>
      </c>
      <c r="C117" s="2" t="s">
        <v>58</v>
      </c>
      <c r="D117" s="8">
        <v>5000</v>
      </c>
    </row>
    <row r="118" spans="2:4" ht="15.75" thickBot="1" x14ac:dyDescent="0.3">
      <c r="B118" s="48" t="s">
        <v>60</v>
      </c>
      <c r="C118" s="49"/>
      <c r="D118" s="36">
        <f>SUM(D109:D117)</f>
        <v>46000</v>
      </c>
    </row>
    <row r="119" spans="2:4" ht="15.75" thickBot="1" x14ac:dyDescent="0.3">
      <c r="B119" s="18"/>
      <c r="C119" s="18"/>
      <c r="D119" s="19"/>
    </row>
    <row r="120" spans="2:4" ht="15.75" thickBot="1" x14ac:dyDescent="0.3">
      <c r="B120" s="48" t="s">
        <v>88</v>
      </c>
      <c r="C120" s="49"/>
      <c r="D120" s="50"/>
    </row>
    <row r="121" spans="2:4" x14ac:dyDescent="0.25">
      <c r="B121" s="6" t="s">
        <v>20</v>
      </c>
      <c r="C121" s="2" t="s">
        <v>21</v>
      </c>
      <c r="D121" s="7">
        <v>0</v>
      </c>
    </row>
    <row r="122" spans="2:4" ht="15" customHeight="1" x14ac:dyDescent="0.25">
      <c r="B122" s="6" t="s">
        <v>22</v>
      </c>
      <c r="C122" s="2" t="s">
        <v>23</v>
      </c>
      <c r="D122" s="7">
        <v>15000</v>
      </c>
    </row>
    <row r="123" spans="2:4" ht="15" customHeight="1" x14ac:dyDescent="0.25">
      <c r="B123" s="6" t="s">
        <v>24</v>
      </c>
      <c r="C123" s="2" t="s">
        <v>109</v>
      </c>
      <c r="D123" s="7">
        <v>5100</v>
      </c>
    </row>
    <row r="124" spans="2:4" ht="15.75" customHeight="1" x14ac:dyDescent="0.25">
      <c r="B124" s="6" t="s">
        <v>16</v>
      </c>
      <c r="C124" s="2" t="s">
        <v>17</v>
      </c>
      <c r="D124" s="7">
        <v>0</v>
      </c>
    </row>
    <row r="125" spans="2:4" x14ac:dyDescent="0.25">
      <c r="B125" s="6" t="s">
        <v>53</v>
      </c>
      <c r="C125" s="2" t="s">
        <v>54</v>
      </c>
      <c r="D125" s="7">
        <v>0</v>
      </c>
    </row>
    <row r="126" spans="2:4" ht="15.75" thickBot="1" x14ac:dyDescent="0.3">
      <c r="B126" s="6" t="s">
        <v>57</v>
      </c>
      <c r="C126" s="2" t="s">
        <v>58</v>
      </c>
      <c r="D126" s="8">
        <v>0</v>
      </c>
    </row>
    <row r="127" spans="2:4" ht="15.75" thickBot="1" x14ac:dyDescent="0.3">
      <c r="B127" s="48" t="s">
        <v>60</v>
      </c>
      <c r="C127" s="49"/>
      <c r="D127" s="36">
        <f>SUM(D121:D126)</f>
        <v>20100</v>
      </c>
    </row>
    <row r="128" spans="2:4" s="20" customFormat="1" x14ac:dyDescent="0.25">
      <c r="B128" s="21"/>
      <c r="C128" s="21"/>
      <c r="D128" s="22"/>
    </row>
    <row r="129" spans="2:4" s="20" customFormat="1" ht="15.75" thickBot="1" x14ac:dyDescent="0.3">
      <c r="B129" s="23"/>
      <c r="C129" s="23"/>
      <c r="D129" s="24"/>
    </row>
    <row r="130" spans="2:4" ht="15.75" thickBot="1" x14ac:dyDescent="0.3">
      <c r="B130" s="52" t="s">
        <v>77</v>
      </c>
      <c r="C130" s="53"/>
      <c r="D130" s="54"/>
    </row>
    <row r="131" spans="2:4" x14ac:dyDescent="0.25">
      <c r="B131" s="3" t="s">
        <v>65</v>
      </c>
      <c r="C131" s="4" t="s">
        <v>66</v>
      </c>
      <c r="D131" s="5">
        <v>120000</v>
      </c>
    </row>
    <row r="132" spans="2:4" x14ac:dyDescent="0.25">
      <c r="B132" s="6" t="s">
        <v>67</v>
      </c>
      <c r="C132" s="2" t="s">
        <v>68</v>
      </c>
      <c r="D132" s="7">
        <v>42000</v>
      </c>
    </row>
    <row r="133" spans="2:4" x14ac:dyDescent="0.25">
      <c r="B133" s="6" t="s">
        <v>69</v>
      </c>
      <c r="C133" s="2" t="s">
        <v>70</v>
      </c>
      <c r="D133" s="7">
        <v>3000</v>
      </c>
    </row>
    <row r="134" spans="2:4" x14ac:dyDescent="0.25">
      <c r="B134" s="6" t="s">
        <v>71</v>
      </c>
      <c r="C134" s="2" t="s">
        <v>72</v>
      </c>
      <c r="D134" s="7">
        <v>2000</v>
      </c>
    </row>
    <row r="135" spans="2:4" x14ac:dyDescent="0.25">
      <c r="B135" s="6" t="s">
        <v>105</v>
      </c>
      <c r="C135" s="2" t="s">
        <v>106</v>
      </c>
      <c r="D135" s="8">
        <v>1000</v>
      </c>
    </row>
    <row r="136" spans="2:4" ht="15.75" thickBot="1" x14ac:dyDescent="0.3">
      <c r="B136" s="6" t="s">
        <v>73</v>
      </c>
      <c r="C136" s="2" t="s">
        <v>74</v>
      </c>
      <c r="D136" s="8">
        <v>700</v>
      </c>
    </row>
    <row r="137" spans="2:4" ht="16.5" customHeight="1" thickBot="1" x14ac:dyDescent="0.35">
      <c r="B137" s="55" t="s">
        <v>76</v>
      </c>
      <c r="C137" s="56"/>
      <c r="D137" s="34">
        <f>SUM(D131:D136)</f>
        <v>168700</v>
      </c>
    </row>
    <row r="140" spans="2:4" ht="30.75" customHeight="1" x14ac:dyDescent="0.4">
      <c r="B140" s="46" t="s">
        <v>91</v>
      </c>
      <c r="C140" s="46"/>
      <c r="D140" s="37">
        <f>D39+D77+D104+D118+D127</f>
        <v>3186700</v>
      </c>
    </row>
    <row r="141" spans="2:4" ht="29.25" customHeight="1" thickBot="1" x14ac:dyDescent="0.45">
      <c r="B141" s="47" t="s">
        <v>92</v>
      </c>
      <c r="C141" s="47"/>
      <c r="D141" s="35">
        <f>D137</f>
        <v>168700</v>
      </c>
    </row>
    <row r="142" spans="2:4" ht="27.75" customHeight="1" thickTop="1" thickBot="1" x14ac:dyDescent="0.4">
      <c r="B142" s="51" t="s">
        <v>93</v>
      </c>
      <c r="C142" s="51"/>
      <c r="D142" s="33">
        <f>D140-D141</f>
        <v>3018000</v>
      </c>
    </row>
    <row r="143" spans="2:4" ht="15.75" thickTop="1" x14ac:dyDescent="0.25"/>
    <row r="150" spans="1:4" s="28" customFormat="1" ht="15.75" x14ac:dyDescent="0.25">
      <c r="A150" s="28" t="s">
        <v>97</v>
      </c>
      <c r="C150" s="28" t="s">
        <v>95</v>
      </c>
      <c r="D150" s="29"/>
    </row>
    <row r="151" spans="1:4" ht="15.75" x14ac:dyDescent="0.25">
      <c r="A151" s="28"/>
      <c r="B151" s="28"/>
      <c r="C151" s="28" t="s">
        <v>96</v>
      </c>
    </row>
    <row r="152" spans="1:4" ht="15.75" x14ac:dyDescent="0.25">
      <c r="A152" s="28" t="s">
        <v>113</v>
      </c>
      <c r="B152" s="28"/>
      <c r="C152" s="28"/>
    </row>
  </sheetData>
  <mergeCells count="18">
    <mergeCell ref="B142:C142"/>
    <mergeCell ref="B118:C118"/>
    <mergeCell ref="B108:D108"/>
    <mergeCell ref="B130:D130"/>
    <mergeCell ref="B137:C137"/>
    <mergeCell ref="B120:D120"/>
    <mergeCell ref="B127:C127"/>
    <mergeCell ref="A1:E2"/>
    <mergeCell ref="B140:C140"/>
    <mergeCell ref="B141:C141"/>
    <mergeCell ref="B4:D4"/>
    <mergeCell ref="B50:D50"/>
    <mergeCell ref="B79:D79"/>
    <mergeCell ref="B39:C39"/>
    <mergeCell ref="B77:C77"/>
    <mergeCell ref="B104:C104"/>
    <mergeCell ref="B42:D42"/>
    <mergeCell ref="B44:C44"/>
  </mergeCells>
  <pageMargins left="0.11811023622047245" right="0.11811023622047245" top="0.39370078740157483" bottom="0.19685039370078741" header="0.31496062992125984" footer="0.31496062992125984"/>
  <pageSetup paperSize="9" orientation="portrait" cellComments="asDisplayed" r:id="rId1"/>
  <headerFooter>
    <oddFooter>&amp;R&amp;P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120066-0166-451b-bc4f-83e6239856ef" xsi:nil="true"/>
    <lcf76f155ced4ddcb4097134ff3c332f xmlns="f2f4ab40-8a1b-4181-80ba-d0db5f321b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5F50548A26D44ADEE068B5FE54E76" ma:contentTypeVersion="16" ma:contentTypeDescription="Vytvoří nový dokument" ma:contentTypeScope="" ma:versionID="fa0f1ccba91a0940655da2bb7fe19461">
  <xsd:schema xmlns:xsd="http://www.w3.org/2001/XMLSchema" xmlns:xs="http://www.w3.org/2001/XMLSchema" xmlns:p="http://schemas.microsoft.com/office/2006/metadata/properties" xmlns:ns2="f2f4ab40-8a1b-4181-80ba-d0db5f321be2" xmlns:ns3="1d120066-0166-451b-bc4f-83e6239856ef" targetNamespace="http://schemas.microsoft.com/office/2006/metadata/properties" ma:root="true" ma:fieldsID="eff39c7886d11dcb0534e5ca4150e3df" ns2:_="" ns3:_="">
    <xsd:import namespace="f2f4ab40-8a1b-4181-80ba-d0db5f321be2"/>
    <xsd:import namespace="1d120066-0166-451b-bc4f-83e623985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4ab40-8a1b-4181-80ba-d0db5f321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15017a4-7987-4aa7-bcdc-c5584beed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0066-0166-451b-bc4f-83e623985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3959f8-0650-4d40-b3a8-3da96ba01cb0}" ma:internalName="TaxCatchAll" ma:showField="CatchAllData" ma:web="1d120066-0166-451b-bc4f-83e6239856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436946-5324-4D8E-A70A-C167859F102E}">
  <ds:schemaRefs>
    <ds:schemaRef ds:uri="1d120066-0166-451b-bc4f-83e6239856e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2f4ab40-8a1b-4181-80ba-d0db5f321be2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710522-ED7A-4B3A-8E33-B21D454DCE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1CAC25-CAB2-440B-BD11-7829C7308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0x0101008805F50548A26D44ADEE068B5FE54E76</vt:lpwstr>
  </property>
  <property fmtid="{D5CDD505-2E9C-101B-9397-08002B2CF9AE}" pid="3" name="MediaServiceImageTags">
    <vt:lpwstr/>
  </property>
</Properties>
</file>